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NER" sheetId="1" r:id="rId1"/>
    <sheet name="ER" sheetId="2" r:id="rId2"/>
    <sheet name="SR" sheetId="3" r:id="rId3"/>
    <sheet name="WR" sheetId="4" r:id="rId4"/>
    <sheet name="NR" sheetId="5" r:id="rId5"/>
  </sheets>
  <definedNames>
    <definedName name="_xlnm.Print_Area" localSheetId="1">'ER'!$A$1:$M$14</definedName>
    <definedName name="_xlnm.Print_Area" localSheetId="0">'NER'!$A$1:$M$6</definedName>
    <definedName name="_xlnm.Print_Area" localSheetId="4">'NR'!$A$1:$M$14</definedName>
    <definedName name="_xlnm.Print_Area" localSheetId="2">'SR'!$A$1:$M$18</definedName>
    <definedName name="_xlnm.Print_Area" localSheetId="3">'WR'!$A$1:$M$15</definedName>
  </definedNames>
  <calcPr fullCalcOnLoad="1"/>
</workbook>
</file>

<file path=xl/sharedStrings.xml><?xml version="1.0" encoding="utf-8"?>
<sst xmlns="http://schemas.openxmlformats.org/spreadsheetml/2006/main" count="105" uniqueCount="49">
  <si>
    <t>Regional AC Tr. System</t>
  </si>
  <si>
    <t>April</t>
  </si>
  <si>
    <t>May</t>
  </si>
  <si>
    <t>June</t>
  </si>
  <si>
    <t>July</t>
  </si>
  <si>
    <t>Aug</t>
  </si>
  <si>
    <t>HVDC Bhadrawati</t>
  </si>
  <si>
    <t xml:space="preserve">Western Region Availability </t>
  </si>
  <si>
    <t>Inter Regional Korba-Budipadar</t>
  </si>
  <si>
    <t>Inter Regional Raipur-Rourkela</t>
  </si>
  <si>
    <t>Inter Regional Ranchi - Sipat</t>
  </si>
  <si>
    <t>Sep</t>
  </si>
  <si>
    <t>Oct</t>
  </si>
  <si>
    <t>Nov</t>
  </si>
  <si>
    <t>Dec</t>
  </si>
  <si>
    <t>Jan</t>
  </si>
  <si>
    <t>Feb</t>
  </si>
  <si>
    <t>Mar</t>
  </si>
  <si>
    <t>Inter Regional Agra - Gwalior I</t>
  </si>
  <si>
    <t>Inter Regional Agra - Gwalior II, Zerda - Kankroli &amp; Zerda - Bhinmal - Kankroli</t>
  </si>
  <si>
    <t xml:space="preserve">Northern Region Availability </t>
  </si>
  <si>
    <t>Inter Regional AC System NR - WR</t>
  </si>
  <si>
    <t>HVDC Bipole</t>
  </si>
  <si>
    <t xml:space="preserve">Southern Region Availability </t>
  </si>
  <si>
    <t>Inter Regional AC System SR - WR</t>
  </si>
  <si>
    <t>Inter Regional AC System SR - ER</t>
  </si>
  <si>
    <t>Kayamkulam System</t>
  </si>
  <si>
    <t>Bilateral ICT with AP</t>
  </si>
  <si>
    <t>Bilateral ICT with KPTCL</t>
  </si>
  <si>
    <t>Bilateral ICT with TNEB</t>
  </si>
  <si>
    <t>Bilateral ICT with KSEB</t>
  </si>
  <si>
    <t>Bilateral ICT with PED</t>
  </si>
  <si>
    <t xml:space="preserve">HVDC Talcher - Kolar </t>
  </si>
  <si>
    <t>HVDC Gazuwaka</t>
  </si>
  <si>
    <t xml:space="preserve">Eastern Region Availability </t>
  </si>
  <si>
    <t>ER - NER inter regional</t>
  </si>
  <si>
    <t>ER - NR inter regional</t>
  </si>
  <si>
    <t>Bilateral Maithon - Mejia &amp; Mejia Jamshedpur</t>
  </si>
  <si>
    <t>LILO of Kahalgaon - Patna at Barh</t>
  </si>
  <si>
    <t>Patrayu - Chandil LILO at Ranchi</t>
  </si>
  <si>
    <t>ICT Baripada</t>
  </si>
  <si>
    <t xml:space="preserve">North Eastern Region Availability </t>
  </si>
  <si>
    <t>Since Barh - Balia availability is not certified</t>
  </si>
  <si>
    <t>Bilateral transmission system with UP</t>
  </si>
  <si>
    <t>Bilateral transmission system with Haryana</t>
  </si>
  <si>
    <t>Regional HVDC Back to Back</t>
  </si>
  <si>
    <t>Inter-Regional HVDC system</t>
  </si>
  <si>
    <t xml:space="preserve"> Availability - 2012-13</t>
  </si>
  <si>
    <t>Interregional Raipur - Raigarh III &amp; IV and Raigarh - Rourkela III &amp; IV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</si>
</sst>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[$-409]dd/mmm/yy;@"/>
    <numFmt numFmtId="177" formatCode="0_)"/>
    <numFmt numFmtId="178" formatCode="dd/mm/yyyy;@"/>
    <numFmt numFmtId="179" formatCode="d\.m\.yy;@"/>
    <numFmt numFmtId="180" formatCode="0.00000"/>
    <numFmt numFmtId="181" formatCode="0.000"/>
    <numFmt numFmtId="182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O32" sqref="O32"/>
    </sheetView>
  </sheetViews>
  <sheetFormatPr defaultColWidth="9.140625" defaultRowHeight="12.75"/>
  <cols>
    <col min="1" max="1" width="25.421875" style="0" customWidth="1"/>
    <col min="2" max="2" width="9.57421875" style="1" bestFit="1" customWidth="1"/>
    <col min="3" max="3" width="8.8515625" style="1" customWidth="1"/>
    <col min="4" max="7" width="9.140625" style="1" customWidth="1"/>
    <col min="8" max="8" width="8.421875" style="1" customWidth="1"/>
    <col min="9" max="9" width="8.28125" style="1" customWidth="1"/>
    <col min="10" max="10" width="9.140625" style="1" customWidth="1"/>
    <col min="11" max="11" width="9.57421875" style="1" customWidth="1"/>
    <col min="12" max="12" width="9.140625" style="1" customWidth="1"/>
    <col min="13" max="13" width="9.28125" style="1" customWidth="1"/>
    <col min="14" max="14" width="9.140625" style="1" customWidth="1"/>
  </cols>
  <sheetData>
    <row r="1" ht="21" customHeight="1">
      <c r="A1" s="8" t="s">
        <v>41</v>
      </c>
    </row>
    <row r="2" spans="2:14" s="2" customFormat="1" ht="18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24.75" customHeight="1">
      <c r="A3" s="3"/>
      <c r="B3" s="25" t="s">
        <v>47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9"/>
    </row>
    <row r="4" spans="1:14" s="2" customFormat="1" ht="24.75" customHeight="1">
      <c r="A4" s="3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9"/>
    </row>
    <row r="5" spans="1:13" s="2" customFormat="1" ht="24.75" customHeight="1">
      <c r="A5" s="3" t="s">
        <v>0</v>
      </c>
      <c r="B5" s="17">
        <v>99.9535</v>
      </c>
      <c r="C5" s="17">
        <v>99.9553</v>
      </c>
      <c r="D5" s="17">
        <v>99.908</v>
      </c>
      <c r="E5" s="17">
        <v>99.9838</v>
      </c>
      <c r="F5" s="17">
        <v>99.9047</v>
      </c>
      <c r="G5" s="17">
        <v>99.8973</v>
      </c>
      <c r="H5" s="17">
        <v>99.8408</v>
      </c>
      <c r="I5" s="17">
        <v>99.9235</v>
      </c>
      <c r="J5" s="17">
        <v>99.9362</v>
      </c>
      <c r="K5" s="17">
        <v>99.9763</v>
      </c>
      <c r="L5" s="17">
        <v>99.84</v>
      </c>
      <c r="M5" s="20">
        <v>99.9753</v>
      </c>
    </row>
    <row r="6" spans="1:14" s="2" customFormat="1" ht="24.75" customHeight="1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23"/>
      <c r="M6" s="11"/>
      <c r="N6" s="19"/>
    </row>
  </sheetData>
  <sheetProtection/>
  <mergeCells count="1">
    <mergeCell ref="B3:M3"/>
  </mergeCells>
  <printOptions/>
  <pageMargins left="0.3" right="0.17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30.7109375" style="0" customWidth="1"/>
    <col min="2" max="2" width="10.140625" style="1" customWidth="1"/>
    <col min="3" max="3" width="9.7109375" style="1" customWidth="1"/>
    <col min="4" max="4" width="9.28125" style="1" bestFit="1" customWidth="1"/>
    <col min="5" max="7" width="9.421875" style="1" bestFit="1" customWidth="1"/>
    <col min="8" max="14" width="9.28125" style="1" bestFit="1" customWidth="1"/>
  </cols>
  <sheetData>
    <row r="2" ht="15.75">
      <c r="A2" s="8" t="s">
        <v>34</v>
      </c>
    </row>
    <row r="3" spans="2:14" s="2" customFormat="1" ht="24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24.75" customHeight="1">
      <c r="A4" s="3"/>
      <c r="B4" s="25" t="s">
        <v>47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9"/>
    </row>
    <row r="5" spans="1:14" s="2" customFormat="1" ht="24.75" customHeight="1">
      <c r="A5" s="3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9"/>
    </row>
    <row r="6" spans="1:14" s="2" customFormat="1" ht="24.75" customHeight="1">
      <c r="A6" s="3" t="s">
        <v>0</v>
      </c>
      <c r="B6" s="15">
        <v>99.99</v>
      </c>
      <c r="C6" s="15">
        <v>99.989</v>
      </c>
      <c r="D6" s="15">
        <v>99.995</v>
      </c>
      <c r="E6" s="15">
        <v>99.995</v>
      </c>
      <c r="F6" s="15">
        <v>99.966</v>
      </c>
      <c r="G6" s="15">
        <v>99.994</v>
      </c>
      <c r="H6" s="15">
        <v>99.99</v>
      </c>
      <c r="I6" s="15">
        <v>99.96</v>
      </c>
      <c r="J6" s="15">
        <v>99.798</v>
      </c>
      <c r="K6" s="15">
        <v>99.941</v>
      </c>
      <c r="L6" s="15">
        <v>99.827</v>
      </c>
      <c r="M6" s="15">
        <v>99.966</v>
      </c>
      <c r="N6" s="9"/>
    </row>
    <row r="7" spans="1:14" s="2" customFormat="1" ht="24.75" customHeight="1">
      <c r="A7" s="3" t="s">
        <v>35</v>
      </c>
      <c r="B7" s="15">
        <v>100</v>
      </c>
      <c r="C7" s="15">
        <v>100</v>
      </c>
      <c r="D7" s="15">
        <v>100</v>
      </c>
      <c r="E7" s="15">
        <v>100</v>
      </c>
      <c r="F7" s="15">
        <v>99.726</v>
      </c>
      <c r="G7" s="15">
        <v>100</v>
      </c>
      <c r="H7" s="15">
        <v>100</v>
      </c>
      <c r="I7" s="15">
        <v>99.961</v>
      </c>
      <c r="J7" s="15">
        <v>100</v>
      </c>
      <c r="K7" s="15">
        <v>100</v>
      </c>
      <c r="L7" s="15">
        <v>100</v>
      </c>
      <c r="M7" s="15">
        <v>100</v>
      </c>
      <c r="N7" s="9"/>
    </row>
    <row r="8" spans="1:14" s="14" customFormat="1" ht="24.75" customHeight="1" hidden="1">
      <c r="A8" s="12" t="s">
        <v>36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3" t="s">
        <v>42</v>
      </c>
    </row>
    <row r="9" spans="1:14" s="2" customFormat="1" ht="24.75" customHeight="1">
      <c r="A9" s="7" t="s">
        <v>37</v>
      </c>
      <c r="B9" s="1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f>(99.586+99.578)/2</f>
        <v>99.582</v>
      </c>
      <c r="I9" s="15">
        <v>100</v>
      </c>
      <c r="J9" s="15">
        <v>100</v>
      </c>
      <c r="K9" s="15">
        <v>100</v>
      </c>
      <c r="L9" s="15">
        <f>(99.72+100)/2</f>
        <v>99.86</v>
      </c>
      <c r="M9" s="15">
        <f>(100+100)/2</f>
        <v>100</v>
      </c>
      <c r="N9" s="9"/>
    </row>
    <row r="10" spans="1:14" s="2" customFormat="1" ht="24.75" customHeight="1">
      <c r="A10" s="3" t="s">
        <v>38</v>
      </c>
      <c r="B10" s="15">
        <v>100</v>
      </c>
      <c r="C10" s="15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99.997</v>
      </c>
      <c r="I10" s="15">
        <v>100</v>
      </c>
      <c r="J10" s="15">
        <v>100</v>
      </c>
      <c r="K10" s="15">
        <v>100</v>
      </c>
      <c r="L10" s="15">
        <v>100</v>
      </c>
      <c r="M10" s="15">
        <v>99.985</v>
      </c>
      <c r="N10" s="9"/>
    </row>
    <row r="11" spans="1:14" s="2" customFormat="1" ht="24.75" customHeight="1">
      <c r="A11" s="3" t="s">
        <v>39</v>
      </c>
      <c r="B11" s="15">
        <v>100</v>
      </c>
      <c r="C11" s="15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99.868</v>
      </c>
      <c r="M11" s="15">
        <v>100</v>
      </c>
      <c r="N11" s="9"/>
    </row>
    <row r="12" spans="1:14" s="2" customFormat="1" ht="24.75" customHeight="1">
      <c r="A12" s="3" t="s">
        <v>40</v>
      </c>
      <c r="B12" s="15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99.542</v>
      </c>
      <c r="I12" s="15">
        <v>100</v>
      </c>
      <c r="J12" s="15">
        <v>98.896</v>
      </c>
      <c r="K12" s="15">
        <v>100</v>
      </c>
      <c r="L12" s="15">
        <v>100</v>
      </c>
      <c r="M12" s="15">
        <v>100</v>
      </c>
      <c r="N12" s="9"/>
    </row>
    <row r="13" spans="1:13" s="2" customFormat="1" ht="24.75" customHeight="1">
      <c r="A13" s="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2:13" ht="12.75">
      <c r="L14" s="23"/>
      <c r="M14" s="11"/>
    </row>
  </sheetData>
  <sheetProtection/>
  <mergeCells count="1">
    <mergeCell ref="B4:M4"/>
  </mergeCells>
  <printOptions/>
  <pageMargins left="0.34" right="0.3" top="1" bottom="1" header="0.5" footer="0.5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view="pageBreakPreview" zoomScaleSheetLayoutView="100" zoomScalePageLayoutView="0" workbookViewId="0" topLeftCell="A4">
      <selection activeCell="H6" sqref="H6"/>
    </sheetView>
  </sheetViews>
  <sheetFormatPr defaultColWidth="9.140625" defaultRowHeight="12.75"/>
  <cols>
    <col min="1" max="1" width="30.7109375" style="0" customWidth="1"/>
    <col min="2" max="2" width="10.140625" style="1" customWidth="1"/>
    <col min="3" max="3" width="9.7109375" style="1" customWidth="1"/>
    <col min="4" max="13" width="9.28125" style="1" bestFit="1" customWidth="1"/>
    <col min="14" max="14" width="9.421875" style="1" bestFit="1" customWidth="1"/>
    <col min="15" max="22" width="9.140625" style="1" customWidth="1"/>
  </cols>
  <sheetData>
    <row r="2" ht="15.75">
      <c r="A2" s="8" t="s">
        <v>23</v>
      </c>
    </row>
    <row r="4" spans="1:22" s="2" customFormat="1" ht="24.75" customHeight="1">
      <c r="A4" s="3"/>
      <c r="B4" s="25" t="s">
        <v>47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  <c r="O4" s="4"/>
      <c r="P4" s="4"/>
      <c r="Q4" s="4"/>
      <c r="R4" s="4"/>
      <c r="S4" s="4"/>
      <c r="T4" s="4"/>
      <c r="U4" s="4"/>
      <c r="V4" s="4"/>
    </row>
    <row r="5" spans="1:22" s="2" customFormat="1" ht="24.75" customHeight="1">
      <c r="A5" s="3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24.75" customHeight="1">
      <c r="A6" s="3" t="s">
        <v>0</v>
      </c>
      <c r="B6" s="5">
        <v>99.97</v>
      </c>
      <c r="C6" s="5">
        <v>99.97</v>
      </c>
      <c r="D6" s="5">
        <v>99.96</v>
      </c>
      <c r="E6" s="5">
        <v>99.97</v>
      </c>
      <c r="F6" s="5">
        <v>99.99</v>
      </c>
      <c r="G6" s="5">
        <v>99.98</v>
      </c>
      <c r="H6" s="5">
        <v>99.99</v>
      </c>
      <c r="I6" s="5">
        <v>99.92</v>
      </c>
      <c r="J6" s="5">
        <v>99.95</v>
      </c>
      <c r="K6" s="5">
        <v>99.96</v>
      </c>
      <c r="L6" s="5">
        <v>99.92</v>
      </c>
      <c r="M6" s="5">
        <v>99.95</v>
      </c>
      <c r="N6" s="4"/>
      <c r="O6" s="4"/>
      <c r="P6" s="4"/>
      <c r="Q6" s="4"/>
      <c r="R6" s="4"/>
      <c r="S6" s="4"/>
      <c r="T6" s="4"/>
      <c r="U6" s="4"/>
      <c r="V6" s="4"/>
    </row>
    <row r="7" spans="1:22" s="2" customFormat="1" ht="24.75" customHeight="1">
      <c r="A7" s="3" t="s">
        <v>24</v>
      </c>
      <c r="B7" s="5">
        <v>99.9</v>
      </c>
      <c r="C7" s="5">
        <v>100</v>
      </c>
      <c r="D7" s="5">
        <v>99.67</v>
      </c>
      <c r="E7" s="5">
        <v>100</v>
      </c>
      <c r="F7" s="5">
        <v>99.96</v>
      </c>
      <c r="G7" s="5">
        <v>100</v>
      </c>
      <c r="H7" s="5">
        <v>100</v>
      </c>
      <c r="I7" s="5">
        <v>99.93</v>
      </c>
      <c r="J7" s="5">
        <v>100</v>
      </c>
      <c r="K7" s="5">
        <v>99.97</v>
      </c>
      <c r="L7" s="5">
        <v>100</v>
      </c>
      <c r="M7" s="5">
        <v>100</v>
      </c>
      <c r="N7" s="4"/>
      <c r="O7" s="4"/>
      <c r="P7" s="4"/>
      <c r="Q7" s="4"/>
      <c r="R7" s="4"/>
      <c r="S7" s="4"/>
      <c r="T7" s="4"/>
      <c r="U7" s="4"/>
      <c r="V7" s="4"/>
    </row>
    <row r="8" spans="1:22" s="2" customFormat="1" ht="24.75" customHeight="1">
      <c r="A8" s="3" t="s">
        <v>25</v>
      </c>
      <c r="B8" s="5">
        <v>100</v>
      </c>
      <c r="C8" s="5">
        <v>100</v>
      </c>
      <c r="D8" s="5">
        <v>100</v>
      </c>
      <c r="E8" s="5">
        <v>100</v>
      </c>
      <c r="F8" s="5">
        <v>100</v>
      </c>
      <c r="G8" s="5">
        <v>100</v>
      </c>
      <c r="H8" s="5">
        <v>100</v>
      </c>
      <c r="I8" s="5">
        <v>100</v>
      </c>
      <c r="J8" s="5">
        <v>99.95</v>
      </c>
      <c r="K8" s="5">
        <v>99.44</v>
      </c>
      <c r="L8" s="5">
        <v>100</v>
      </c>
      <c r="M8" s="5">
        <v>100</v>
      </c>
      <c r="N8" s="4"/>
      <c r="O8" s="4"/>
      <c r="P8" s="4"/>
      <c r="Q8" s="4"/>
      <c r="R8" s="4"/>
      <c r="S8" s="4"/>
      <c r="T8" s="4"/>
      <c r="U8" s="4"/>
      <c r="V8" s="4"/>
    </row>
    <row r="9" spans="1:22" s="2" customFormat="1" ht="24.75" customHeight="1">
      <c r="A9" s="3" t="s">
        <v>26</v>
      </c>
      <c r="B9" s="5">
        <v>100</v>
      </c>
      <c r="C9" s="5">
        <v>100</v>
      </c>
      <c r="D9" s="5">
        <v>100</v>
      </c>
      <c r="E9" s="5">
        <v>100</v>
      </c>
      <c r="F9" s="5">
        <v>100</v>
      </c>
      <c r="G9" s="5">
        <v>100</v>
      </c>
      <c r="H9" s="5">
        <v>100</v>
      </c>
      <c r="I9" s="5">
        <v>100</v>
      </c>
      <c r="J9" s="5">
        <v>100</v>
      </c>
      <c r="K9" s="5">
        <v>100</v>
      </c>
      <c r="L9" s="5">
        <v>100</v>
      </c>
      <c r="M9" s="5">
        <v>100</v>
      </c>
      <c r="N9" s="4"/>
      <c r="O9" s="4"/>
      <c r="P9" s="4"/>
      <c r="Q9" s="4"/>
      <c r="R9" s="4"/>
      <c r="S9" s="4"/>
      <c r="T9" s="4"/>
      <c r="U9" s="4"/>
      <c r="V9" s="4"/>
    </row>
    <row r="10" spans="1:22" s="2" customFormat="1" ht="24.75" customHeight="1">
      <c r="A10" s="3" t="s">
        <v>27</v>
      </c>
      <c r="B10" s="5">
        <v>100</v>
      </c>
      <c r="C10" s="5">
        <v>100</v>
      </c>
      <c r="D10" s="5">
        <v>100</v>
      </c>
      <c r="E10" s="5">
        <v>99.65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s="2" customFormat="1" ht="24.75" customHeight="1">
      <c r="A11" s="3" t="s">
        <v>28</v>
      </c>
      <c r="B11" s="5">
        <v>100</v>
      </c>
      <c r="C11" s="5">
        <v>100</v>
      </c>
      <c r="D11" s="5">
        <v>99.95</v>
      </c>
      <c r="E11" s="5">
        <v>100</v>
      </c>
      <c r="F11" s="5">
        <v>100</v>
      </c>
      <c r="G11" s="5">
        <v>99.86</v>
      </c>
      <c r="H11" s="5">
        <v>100</v>
      </c>
      <c r="I11" s="5">
        <v>99.75</v>
      </c>
      <c r="J11" s="5">
        <v>100</v>
      </c>
      <c r="K11" s="5">
        <v>100</v>
      </c>
      <c r="L11" s="5">
        <v>100</v>
      </c>
      <c r="M11" s="5">
        <v>100</v>
      </c>
      <c r="N11" s="4"/>
      <c r="O11" s="4"/>
      <c r="P11" s="4"/>
      <c r="Q11" s="4"/>
      <c r="R11" s="4"/>
      <c r="S11" s="4"/>
      <c r="T11" s="4"/>
      <c r="U11" s="4"/>
      <c r="V11" s="4"/>
    </row>
    <row r="12" spans="1:22" s="2" customFormat="1" ht="24.75" customHeight="1">
      <c r="A12" s="3" t="s">
        <v>29</v>
      </c>
      <c r="B12" s="5">
        <v>99.94</v>
      </c>
      <c r="C12" s="5">
        <v>100</v>
      </c>
      <c r="D12" s="5">
        <v>100</v>
      </c>
      <c r="E12" s="5">
        <v>100</v>
      </c>
      <c r="F12" s="5">
        <v>99.95</v>
      </c>
      <c r="G12" s="5">
        <v>99.76</v>
      </c>
      <c r="H12" s="5">
        <v>95.01</v>
      </c>
      <c r="I12" s="5">
        <v>100</v>
      </c>
      <c r="J12" s="5">
        <v>99.9</v>
      </c>
      <c r="K12" s="5">
        <v>99.85</v>
      </c>
      <c r="L12" s="5">
        <v>100</v>
      </c>
      <c r="M12" s="5">
        <v>100</v>
      </c>
      <c r="N12" s="4"/>
      <c r="O12" s="4"/>
      <c r="P12" s="4"/>
      <c r="Q12" s="4"/>
      <c r="R12" s="4"/>
      <c r="S12" s="4"/>
      <c r="T12" s="4"/>
      <c r="U12" s="4"/>
      <c r="V12" s="4"/>
    </row>
    <row r="13" spans="1:22" s="2" customFormat="1" ht="24.75" customHeight="1">
      <c r="A13" s="3" t="s">
        <v>30</v>
      </c>
      <c r="B13" s="5">
        <v>100</v>
      </c>
      <c r="C13" s="5">
        <v>100</v>
      </c>
      <c r="D13" s="5">
        <v>99.93</v>
      </c>
      <c r="E13" s="5">
        <v>100</v>
      </c>
      <c r="F13" s="5">
        <v>100</v>
      </c>
      <c r="G13" s="5">
        <v>99.94</v>
      </c>
      <c r="H13" s="5">
        <v>99.86</v>
      </c>
      <c r="I13" s="5">
        <v>100</v>
      </c>
      <c r="J13" s="5">
        <v>100</v>
      </c>
      <c r="K13" s="5">
        <v>100</v>
      </c>
      <c r="L13" s="5">
        <v>100</v>
      </c>
      <c r="M13" s="5">
        <v>99.35</v>
      </c>
      <c r="N13" s="4"/>
      <c r="O13" s="4"/>
      <c r="P13" s="4"/>
      <c r="Q13" s="4"/>
      <c r="R13" s="4"/>
      <c r="S13" s="4"/>
      <c r="T13" s="4"/>
      <c r="U13" s="4"/>
      <c r="V13" s="4"/>
    </row>
    <row r="14" spans="1:22" s="2" customFormat="1" ht="24.75" customHeight="1">
      <c r="A14" s="3" t="s">
        <v>31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99.32</v>
      </c>
      <c r="K14" s="5">
        <v>100</v>
      </c>
      <c r="L14" s="5">
        <v>100</v>
      </c>
      <c r="M14" s="5">
        <v>100</v>
      </c>
      <c r="N14" s="4"/>
      <c r="O14" s="4"/>
      <c r="P14" s="4"/>
      <c r="Q14" s="4"/>
      <c r="R14" s="4"/>
      <c r="S14" s="4"/>
      <c r="T14" s="4"/>
      <c r="U14" s="4"/>
      <c r="V14" s="4"/>
    </row>
    <row r="15" spans="1:22" s="2" customFormat="1" ht="24.75" customHeight="1">
      <c r="A15" s="3" t="s">
        <v>32</v>
      </c>
      <c r="B15" s="5">
        <v>100</v>
      </c>
      <c r="C15" s="5">
        <v>99.96</v>
      </c>
      <c r="D15" s="5">
        <v>100</v>
      </c>
      <c r="E15" s="5">
        <v>99.94</v>
      </c>
      <c r="F15" s="5">
        <v>100</v>
      </c>
      <c r="G15" s="5">
        <v>99.77</v>
      </c>
      <c r="H15" s="5">
        <v>99.84</v>
      </c>
      <c r="I15" s="5">
        <v>100</v>
      </c>
      <c r="J15" s="5">
        <v>98.11</v>
      </c>
      <c r="K15" s="5">
        <v>98.24</v>
      </c>
      <c r="L15" s="5">
        <v>100</v>
      </c>
      <c r="M15" s="5">
        <v>96.03</v>
      </c>
      <c r="N15" s="11"/>
      <c r="O15" s="4"/>
      <c r="P15" s="4"/>
      <c r="Q15" s="4"/>
      <c r="R15" s="4"/>
      <c r="S15" s="4"/>
      <c r="T15" s="4"/>
      <c r="U15" s="4"/>
      <c r="V15" s="4"/>
    </row>
    <row r="16" spans="1:22" s="2" customFormat="1" ht="24.75" customHeight="1">
      <c r="A16" s="3" t="s">
        <v>33</v>
      </c>
      <c r="B16" s="5">
        <v>100</v>
      </c>
      <c r="C16" s="5">
        <v>100</v>
      </c>
      <c r="D16" s="5">
        <v>99.44</v>
      </c>
      <c r="E16" s="5">
        <v>100</v>
      </c>
      <c r="F16" s="5">
        <v>100</v>
      </c>
      <c r="G16" s="5">
        <v>98.89</v>
      </c>
      <c r="H16" s="5">
        <v>100</v>
      </c>
      <c r="I16" s="5">
        <v>99.89</v>
      </c>
      <c r="J16" s="5">
        <v>99.94</v>
      </c>
      <c r="K16" s="5">
        <v>99.98</v>
      </c>
      <c r="L16" s="5">
        <v>100</v>
      </c>
      <c r="M16" s="5">
        <v>98.63</v>
      </c>
      <c r="N16" s="11"/>
      <c r="O16" s="4"/>
      <c r="P16" s="4"/>
      <c r="Q16" s="4"/>
      <c r="R16" s="4"/>
      <c r="S16" s="4"/>
      <c r="T16" s="4"/>
      <c r="U16" s="4"/>
      <c r="V16" s="4"/>
    </row>
    <row r="17" spans="1:22" s="2" customFormat="1" ht="24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O17" s="4"/>
      <c r="P17" s="4"/>
      <c r="Q17" s="4"/>
      <c r="R17" s="4"/>
      <c r="S17" s="4"/>
      <c r="T17" s="4"/>
      <c r="U17" s="4"/>
      <c r="V17" s="4"/>
    </row>
    <row r="18" spans="12:13" ht="12.75">
      <c r="L18" s="23"/>
      <c r="M18" s="11"/>
    </row>
  </sheetData>
  <sheetProtection/>
  <mergeCells count="1">
    <mergeCell ref="B4:M4"/>
  </mergeCells>
  <printOptions/>
  <pageMargins left="0.32" right="0.29" top="1" bottom="1" header="0.5" footer="0.5"/>
  <pageSetup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view="pageBreakPreview" zoomScaleSheetLayoutView="100" zoomScalePageLayoutView="0" workbookViewId="0" topLeftCell="A5">
      <selection activeCell="R19" sqref="R19"/>
    </sheetView>
  </sheetViews>
  <sheetFormatPr defaultColWidth="9.140625" defaultRowHeight="12.75"/>
  <cols>
    <col min="1" max="1" width="30.7109375" style="2" customWidth="1"/>
    <col min="2" max="2" width="10.140625" style="4" customWidth="1"/>
    <col min="3" max="3" width="9.7109375" style="4" customWidth="1"/>
    <col min="4" max="14" width="9.140625" style="4" customWidth="1"/>
    <col min="15" max="15" width="9.140625" style="1" customWidth="1"/>
  </cols>
  <sheetData>
    <row r="2" ht="15.75">
      <c r="A2" s="6" t="s">
        <v>7</v>
      </c>
    </row>
    <row r="3" ht="24.75" customHeight="1"/>
    <row r="4" spans="1:13" ht="24.75" customHeight="1">
      <c r="A4" s="3"/>
      <c r="B4" s="25" t="s">
        <v>47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4.75" customHeight="1">
      <c r="A5" s="3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</row>
    <row r="6" spans="1:13" ht="24.75" customHeight="1">
      <c r="A6" s="3" t="s">
        <v>0</v>
      </c>
      <c r="B6" s="5">
        <v>99.97</v>
      </c>
      <c r="C6" s="5">
        <v>99.98</v>
      </c>
      <c r="D6" s="5">
        <v>99.99</v>
      </c>
      <c r="E6" s="5">
        <v>99.58</v>
      </c>
      <c r="F6" s="5">
        <v>99.82</v>
      </c>
      <c r="G6" s="5">
        <v>99.96</v>
      </c>
      <c r="H6" s="5">
        <v>99.96</v>
      </c>
      <c r="I6" s="5">
        <v>99.99</v>
      </c>
      <c r="J6" s="5">
        <v>99.96</v>
      </c>
      <c r="K6" s="5">
        <v>99.9</v>
      </c>
      <c r="L6" s="5">
        <v>99.93</v>
      </c>
      <c r="M6" s="5">
        <v>99.91</v>
      </c>
    </row>
    <row r="7" spans="1:13" ht="24.75" customHeight="1">
      <c r="A7" s="3" t="s">
        <v>8</v>
      </c>
      <c r="B7" s="5">
        <v>100</v>
      </c>
      <c r="C7" s="5">
        <v>100</v>
      </c>
      <c r="D7" s="5">
        <v>99.98</v>
      </c>
      <c r="E7" s="5">
        <v>99.98</v>
      </c>
      <c r="F7" s="5">
        <v>100</v>
      </c>
      <c r="G7" s="5">
        <v>100</v>
      </c>
      <c r="H7" s="5">
        <v>100</v>
      </c>
      <c r="I7" s="5">
        <v>100</v>
      </c>
      <c r="J7" s="5">
        <v>100</v>
      </c>
      <c r="K7" s="5">
        <v>100</v>
      </c>
      <c r="L7" s="5">
        <v>100</v>
      </c>
      <c r="M7" s="5">
        <v>100</v>
      </c>
    </row>
    <row r="8" spans="1:13" ht="24.75" customHeight="1">
      <c r="A8" s="3" t="s">
        <v>9</v>
      </c>
      <c r="B8" s="5">
        <v>100</v>
      </c>
      <c r="C8" s="5">
        <v>100</v>
      </c>
      <c r="D8" s="5">
        <v>100</v>
      </c>
      <c r="E8" s="5">
        <v>100</v>
      </c>
      <c r="F8" s="5">
        <v>100</v>
      </c>
      <c r="G8" s="5">
        <v>100</v>
      </c>
      <c r="H8" s="5">
        <v>100</v>
      </c>
      <c r="I8" s="5">
        <v>100</v>
      </c>
      <c r="J8" s="5">
        <v>100</v>
      </c>
      <c r="K8" s="5">
        <v>100</v>
      </c>
      <c r="L8" s="5">
        <v>100</v>
      </c>
      <c r="M8" s="5">
        <v>100</v>
      </c>
    </row>
    <row r="9" spans="1:13" ht="24.75" customHeight="1">
      <c r="A9" s="3" t="s">
        <v>10</v>
      </c>
      <c r="B9" s="5">
        <v>100</v>
      </c>
      <c r="C9" s="5">
        <v>100</v>
      </c>
      <c r="D9" s="5">
        <v>100</v>
      </c>
      <c r="E9" s="5">
        <v>100</v>
      </c>
      <c r="F9" s="5">
        <v>100</v>
      </c>
      <c r="G9" s="5">
        <v>100</v>
      </c>
      <c r="H9" s="5">
        <v>100</v>
      </c>
      <c r="I9" s="5">
        <v>100</v>
      </c>
      <c r="J9" s="5">
        <v>100</v>
      </c>
      <c r="K9" s="5">
        <v>100</v>
      </c>
      <c r="L9" s="5">
        <v>100</v>
      </c>
      <c r="M9" s="5">
        <v>100</v>
      </c>
    </row>
    <row r="10" spans="1:13" ht="35.25" customHeight="1">
      <c r="A10" s="7" t="s">
        <v>48</v>
      </c>
      <c r="B10" s="5">
        <v>100</v>
      </c>
      <c r="C10" s="5">
        <v>100</v>
      </c>
      <c r="D10" s="5">
        <v>99.99</v>
      </c>
      <c r="E10" s="5">
        <v>100</v>
      </c>
      <c r="F10" s="5">
        <v>99.99</v>
      </c>
      <c r="G10" s="5">
        <v>100</v>
      </c>
      <c r="H10" s="5">
        <v>100</v>
      </c>
      <c r="I10" s="5">
        <v>100</v>
      </c>
      <c r="J10" s="5">
        <v>99.99</v>
      </c>
      <c r="K10" s="5">
        <v>100</v>
      </c>
      <c r="L10" s="5">
        <v>99.92</v>
      </c>
      <c r="M10" s="5">
        <v>100</v>
      </c>
    </row>
    <row r="11" spans="1:14" ht="24.75" customHeight="1">
      <c r="A11" s="3" t="s">
        <v>18</v>
      </c>
      <c r="B11" s="5">
        <v>100</v>
      </c>
      <c r="C11" s="5">
        <v>100</v>
      </c>
      <c r="D11" s="5">
        <v>100</v>
      </c>
      <c r="E11" s="5">
        <v>100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11"/>
    </row>
    <row r="12" spans="1:14" ht="48" customHeight="1">
      <c r="A12" s="7" t="s">
        <v>19</v>
      </c>
      <c r="B12" s="5">
        <v>100</v>
      </c>
      <c r="C12" s="5">
        <v>100</v>
      </c>
      <c r="D12" s="5">
        <v>100</v>
      </c>
      <c r="E12" s="5">
        <v>98.49</v>
      </c>
      <c r="F12" s="5">
        <v>100</v>
      </c>
      <c r="G12" s="5">
        <v>100</v>
      </c>
      <c r="H12" s="5">
        <v>100</v>
      </c>
      <c r="I12" s="5">
        <v>100</v>
      </c>
      <c r="J12" s="5">
        <v>100</v>
      </c>
      <c r="K12" s="5">
        <v>100</v>
      </c>
      <c r="L12" s="5">
        <v>100</v>
      </c>
      <c r="M12" s="5">
        <v>100</v>
      </c>
      <c r="N12" s="11"/>
    </row>
    <row r="13" spans="1:14" ht="24.75" customHeight="1">
      <c r="A13" s="3" t="s">
        <v>6</v>
      </c>
      <c r="B13" s="5">
        <v>100</v>
      </c>
      <c r="C13" s="5">
        <v>100</v>
      </c>
      <c r="D13" s="5">
        <v>100</v>
      </c>
      <c r="E13" s="5">
        <v>100</v>
      </c>
      <c r="F13" s="5">
        <v>100</v>
      </c>
      <c r="G13" s="5">
        <v>99.65</v>
      </c>
      <c r="H13" s="5">
        <v>100</v>
      </c>
      <c r="I13" s="5">
        <v>99.58</v>
      </c>
      <c r="J13" s="5">
        <v>98.26</v>
      </c>
      <c r="K13" s="5">
        <v>100</v>
      </c>
      <c r="L13" s="5">
        <v>100</v>
      </c>
      <c r="M13" s="5">
        <v>100</v>
      </c>
      <c r="N13" s="11"/>
    </row>
    <row r="14" spans="1:13" ht="24.75" customHeight="1">
      <c r="A14" s="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ht="2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3"/>
      <c r="M15" s="11"/>
      <c r="N15" s="11"/>
    </row>
    <row r="16" ht="24.75" customHeight="1"/>
  </sheetData>
  <sheetProtection/>
  <mergeCells count="1">
    <mergeCell ref="B4:M4"/>
  </mergeCells>
  <printOptions/>
  <pageMargins left="0.54" right="0.29" top="0.39" bottom="0.31" header="0.25" footer="0.2"/>
  <pageSetup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4"/>
  <sheetViews>
    <sheetView view="pageBreakPreview" zoomScaleSheetLayoutView="100" zoomScalePageLayoutView="0" workbookViewId="0" topLeftCell="A1">
      <selection activeCell="R18" sqref="R18"/>
    </sheetView>
  </sheetViews>
  <sheetFormatPr defaultColWidth="9.140625" defaultRowHeight="12.75"/>
  <cols>
    <col min="1" max="1" width="29.8515625" style="0" customWidth="1"/>
    <col min="2" max="13" width="8.7109375" style="1" customWidth="1"/>
    <col min="14" max="16" width="9.140625" style="1" customWidth="1"/>
  </cols>
  <sheetData>
    <row r="2" ht="15.75">
      <c r="A2" s="8" t="s">
        <v>20</v>
      </c>
    </row>
    <row r="4" spans="1:16" s="2" customFormat="1" ht="24.75" customHeight="1">
      <c r="A4" s="3"/>
      <c r="B4" s="25" t="s">
        <v>47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  <c r="O4" s="4"/>
      <c r="P4" s="4"/>
    </row>
    <row r="5" spans="1:16" s="2" customFormat="1" ht="24.75" customHeight="1">
      <c r="A5" s="3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4"/>
      <c r="O5" s="4"/>
      <c r="P5" s="4"/>
    </row>
    <row r="6" spans="1:16" s="2" customFormat="1" ht="31.5" customHeight="1">
      <c r="A6" s="3" t="s">
        <v>0</v>
      </c>
      <c r="B6" s="17">
        <v>99.9937</v>
      </c>
      <c r="C6" s="17">
        <v>99.9791</v>
      </c>
      <c r="D6" s="17">
        <v>99.6064</v>
      </c>
      <c r="E6" s="17">
        <v>99.9555</v>
      </c>
      <c r="F6" s="17">
        <f>100-0.0317</f>
        <v>99.9683</v>
      </c>
      <c r="G6" s="17">
        <f>100-0.0229</f>
        <v>99.9771</v>
      </c>
      <c r="H6" s="17">
        <v>99.9721</v>
      </c>
      <c r="I6" s="17">
        <f>100-0.2696</f>
        <v>99.7304</v>
      </c>
      <c r="J6" s="17">
        <f>100-0.4378</f>
        <v>99.5622</v>
      </c>
      <c r="K6" s="17">
        <v>99.9878</v>
      </c>
      <c r="L6" s="17">
        <v>99.8806</v>
      </c>
      <c r="M6" s="17">
        <v>99.8493</v>
      </c>
      <c r="N6" s="4"/>
      <c r="O6" s="4"/>
      <c r="P6" s="4"/>
    </row>
    <row r="7" spans="1:16" s="2" customFormat="1" ht="31.5" customHeight="1">
      <c r="A7" s="7" t="s">
        <v>21</v>
      </c>
      <c r="B7" s="17">
        <v>100</v>
      </c>
      <c r="C7" s="17">
        <v>100</v>
      </c>
      <c r="D7" s="17">
        <v>100</v>
      </c>
      <c r="E7" s="17">
        <f>100-1.2228</f>
        <v>98.7772</v>
      </c>
      <c r="F7" s="17">
        <f>100-1.7023</f>
        <v>98.2977</v>
      </c>
      <c r="G7" s="17">
        <v>100</v>
      </c>
      <c r="H7" s="17">
        <v>100</v>
      </c>
      <c r="I7" s="17">
        <v>100</v>
      </c>
      <c r="J7" s="17">
        <v>100</v>
      </c>
      <c r="K7" s="17">
        <v>100</v>
      </c>
      <c r="L7" s="17">
        <v>100</v>
      </c>
      <c r="M7" s="17">
        <v>99.9748</v>
      </c>
      <c r="N7" s="4"/>
      <c r="O7" s="4"/>
      <c r="P7" s="4"/>
    </row>
    <row r="8" spans="1:16" s="2" customFormat="1" ht="31.5" customHeight="1">
      <c r="A8" s="7" t="s">
        <v>43</v>
      </c>
      <c r="B8" s="17">
        <v>100</v>
      </c>
      <c r="C8" s="17">
        <v>99.9944</v>
      </c>
      <c r="D8" s="17">
        <v>99.9834</v>
      </c>
      <c r="E8" s="17">
        <v>100</v>
      </c>
      <c r="F8" s="17">
        <f>100-0.0099</f>
        <v>99.9901</v>
      </c>
      <c r="G8" s="17">
        <v>100</v>
      </c>
      <c r="H8" s="17">
        <v>100</v>
      </c>
      <c r="I8" s="17">
        <f>100-0.0063</f>
        <v>99.9937</v>
      </c>
      <c r="J8" s="17">
        <v>100</v>
      </c>
      <c r="K8" s="17">
        <v>100</v>
      </c>
      <c r="L8" s="17">
        <v>100</v>
      </c>
      <c r="M8" s="17">
        <v>100</v>
      </c>
      <c r="N8" s="4"/>
      <c r="O8" s="4"/>
      <c r="P8" s="4"/>
    </row>
    <row r="9" spans="1:16" s="2" customFormat="1" ht="31.5" customHeight="1">
      <c r="A9" s="7" t="s">
        <v>44</v>
      </c>
      <c r="B9" s="17">
        <v>100</v>
      </c>
      <c r="C9" s="17">
        <v>100</v>
      </c>
      <c r="D9" s="17">
        <v>100</v>
      </c>
      <c r="E9" s="17">
        <v>100</v>
      </c>
      <c r="F9" s="17">
        <f>100-0.0332</f>
        <v>99.9668</v>
      </c>
      <c r="G9" s="17">
        <f>100-0.2747</f>
        <v>99.7253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4"/>
      <c r="O9" s="4"/>
      <c r="P9" s="4"/>
    </row>
    <row r="10" spans="1:16" s="2" customFormat="1" ht="31.5" customHeight="1">
      <c r="A10" s="7" t="s">
        <v>22</v>
      </c>
      <c r="B10" s="17">
        <v>100</v>
      </c>
      <c r="C10" s="17">
        <v>100</v>
      </c>
      <c r="D10" s="17">
        <v>99.8129</v>
      </c>
      <c r="E10" s="17">
        <v>100</v>
      </c>
      <c r="F10" s="17">
        <v>100</v>
      </c>
      <c r="G10" s="17">
        <f>100-0.0317</f>
        <v>99.9683</v>
      </c>
      <c r="H10" s="17">
        <v>99.724</v>
      </c>
      <c r="I10" s="17">
        <f>100-0.0948</f>
        <v>99.9052</v>
      </c>
      <c r="J10" s="17">
        <v>100</v>
      </c>
      <c r="K10" s="17">
        <v>99.9944</v>
      </c>
      <c r="L10" s="17">
        <v>99.9005</v>
      </c>
      <c r="M10" s="17">
        <v>99.8453</v>
      </c>
      <c r="N10" s="10"/>
      <c r="O10" s="4"/>
      <c r="P10" s="4"/>
    </row>
    <row r="11" spans="1:16" s="2" customFormat="1" ht="31.5" customHeight="1">
      <c r="A11" s="7" t="s">
        <v>46</v>
      </c>
      <c r="B11" s="17">
        <v>100</v>
      </c>
      <c r="C11" s="17">
        <v>100</v>
      </c>
      <c r="D11" s="17">
        <v>100</v>
      </c>
      <c r="E11" s="17">
        <v>100</v>
      </c>
      <c r="F11" s="17">
        <f>100-0.8658</f>
        <v>99.1342</v>
      </c>
      <c r="G11" s="17">
        <f>100-1.5493</f>
        <v>98.4507</v>
      </c>
      <c r="H11" s="17">
        <v>100</v>
      </c>
      <c r="I11" s="17">
        <v>100</v>
      </c>
      <c r="J11" s="17">
        <v>100</v>
      </c>
      <c r="K11" s="17">
        <v>99.7469</v>
      </c>
      <c r="L11" s="17">
        <v>100</v>
      </c>
      <c r="M11" s="17">
        <v>100</v>
      </c>
      <c r="N11" s="10"/>
      <c r="O11" s="4"/>
      <c r="P11" s="4"/>
    </row>
    <row r="12" spans="1:16" s="2" customFormat="1" ht="31.5" customHeight="1">
      <c r="A12" s="7" t="s">
        <v>45</v>
      </c>
      <c r="B12" s="17">
        <v>100</v>
      </c>
      <c r="C12" s="17">
        <v>100</v>
      </c>
      <c r="D12" s="17">
        <v>100</v>
      </c>
      <c r="E12" s="17">
        <v>100</v>
      </c>
      <c r="F12" s="17">
        <v>100</v>
      </c>
      <c r="G12" s="17">
        <v>100</v>
      </c>
      <c r="H12" s="17">
        <v>100</v>
      </c>
      <c r="I12" s="17">
        <v>100</v>
      </c>
      <c r="J12" s="17">
        <v>100</v>
      </c>
      <c r="K12" s="17">
        <v>100</v>
      </c>
      <c r="L12" s="17">
        <v>100</v>
      </c>
      <c r="M12" s="17">
        <v>97.9514</v>
      </c>
      <c r="N12" s="10"/>
      <c r="O12" s="4"/>
      <c r="P12" s="4"/>
    </row>
    <row r="13" spans="2:16" s="2" customFormat="1" ht="25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s="4"/>
      <c r="P13" s="4"/>
    </row>
    <row r="14" spans="12:13" ht="12.75">
      <c r="L14" s="23"/>
      <c r="M14" s="10"/>
    </row>
  </sheetData>
  <sheetProtection/>
  <mergeCells count="1">
    <mergeCell ref="B4:M4"/>
  </mergeCells>
  <printOptions/>
  <pageMargins left="0.31" right="0.17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Shashi Bhushan</dc:creator>
  <cp:keywords/>
  <dc:description/>
  <cp:lastModifiedBy>Prashant Kumar {प्रशांत कुमार}</cp:lastModifiedBy>
  <cp:lastPrinted>2013-09-10T07:54:53Z</cp:lastPrinted>
  <dcterms:created xsi:type="dcterms:W3CDTF">2008-12-29T09:30:13Z</dcterms:created>
  <dcterms:modified xsi:type="dcterms:W3CDTF">2018-10-24T10:09:34Z</dcterms:modified>
  <cp:category/>
  <cp:version/>
  <cp:contentType/>
  <cp:contentStatus/>
</cp:coreProperties>
</file>